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هاشتاق الكويت\نوفمبر\نهاية الخدمة\"/>
    </mc:Choice>
  </mc:AlternateContent>
  <bookViews>
    <workbookView xWindow="0" yWindow="0" windowWidth="20490" windowHeight="7665"/>
  </bookViews>
  <sheets>
    <sheet name="ورقة1" sheetId="1" r:id="rId1"/>
    <sheet name="ورقة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I60" i="1"/>
  <c r="I76" i="1"/>
  <c r="C76" i="1"/>
  <c r="I67" i="1"/>
  <c r="C67" i="1"/>
  <c r="C60" i="1"/>
  <c r="K48" i="1"/>
  <c r="C48" i="1"/>
  <c r="I39" i="1"/>
  <c r="O39" i="1"/>
  <c r="C39" i="1"/>
  <c r="I31" i="1"/>
  <c r="O31" i="1"/>
  <c r="C31" i="1"/>
  <c r="C20" i="1"/>
  <c r="K20" i="1"/>
  <c r="K13" i="1"/>
  <c r="C13" i="1"/>
</calcChain>
</file>

<file path=xl/sharedStrings.xml><?xml version="1.0" encoding="utf-8"?>
<sst xmlns="http://schemas.openxmlformats.org/spreadsheetml/2006/main" count="143" uniqueCount="30">
  <si>
    <t>حساب مستحقات نهاية الخدمة للعاملين بالأجر الشهري</t>
  </si>
  <si>
    <t>حساب مستحقات نهاية الخدمة الكويت القطاع الخاص</t>
  </si>
  <si>
    <t>عدد سنوات الخدمة</t>
  </si>
  <si>
    <t>الراتب الشهري</t>
  </si>
  <si>
    <t>مكافأة نهاية الخدمة</t>
  </si>
  <si>
    <t>حساب مستحقات نهاية الخدمة للعاملين بالأجر اليومي</t>
  </si>
  <si>
    <t>دينار كويتي</t>
  </si>
  <si>
    <t>عدد سنوات الخدمة أكثر من 5 سنوات</t>
  </si>
  <si>
    <t>عدد سنوات الخدمة أقل من 5 سنوات</t>
  </si>
  <si>
    <t>حساب مستحقات نهاية الخدمة عند الاستقالة</t>
  </si>
  <si>
    <t>عدد سنوات الخدمة بين 3 إلى 5 سنوات</t>
  </si>
  <si>
    <t>عدد سنوات الخدمة بين 5 إلى 10 سنوات</t>
  </si>
  <si>
    <t>عدد سنوات الخدمة أكثر من 10 سنوات</t>
  </si>
  <si>
    <t>الراتب عند الاستقالة</t>
  </si>
  <si>
    <t>سنة</t>
  </si>
  <si>
    <t>للعاملين بالأجر الشهري</t>
  </si>
  <si>
    <t>للعاملين بالأجر اليومي والأسبوعي والساعي وبالقطعة</t>
  </si>
  <si>
    <t>قيمة المعاش التقاعدي</t>
  </si>
  <si>
    <t>عدد سنوات الاشتراك أقل من 18 سنة</t>
  </si>
  <si>
    <t>عدد سنوات الاشتراك أكثر من 18 سنة</t>
  </si>
  <si>
    <t>حساب مستحقات نهاية الخدمة التأمينات الاجتماعية عند استحقاق المعاش التقاعدي</t>
  </si>
  <si>
    <t>حساب مستحقات نهاية الخدمة التأمينات الاجتماعية عند عدم استحقاق المعاش التقاعدي</t>
  </si>
  <si>
    <t>مكافأة نهاية الخدمة للمدنيين</t>
  </si>
  <si>
    <t>راتب تسوية المعاش</t>
  </si>
  <si>
    <t>عدد سنوات خدمة 5 سنوات وأقل</t>
  </si>
  <si>
    <t>عدد سنوات خدمة بين (5 إلى 10) سنوات</t>
  </si>
  <si>
    <t>عدد سنوات خدمة بين (10 إلى 15) سنة</t>
  </si>
  <si>
    <t>عدد سنوات خدمة أكثر من 15 سنة</t>
  </si>
  <si>
    <t>مكافأة نهاية الخدمة للعسكريين</t>
  </si>
  <si>
    <t>عدد سنوات خدمة أكثر من 10 سنة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</si>
</sst>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3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/>
    <xf numFmtId="0" fontId="5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/>
    <xf numFmtId="0" fontId="4" fillId="3" borderId="0" xfId="0" applyFont="1" applyFill="1" applyAlignment="1">
      <alignment horizontal="center"/>
    </xf>
    <xf numFmtId="0" fontId="0" fillId="3" borderId="1" xfId="0" applyFill="1" applyBorder="1"/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0" fillId="4" borderId="0" xfId="0" applyFill="1"/>
    <xf numFmtId="0" fontId="4" fillId="4" borderId="0" xfId="0" applyFont="1" applyFill="1" applyAlignment="1">
      <alignment horizontal="center"/>
    </xf>
    <xf numFmtId="0" fontId="0" fillId="4" borderId="1" xfId="0" applyFill="1" applyBorder="1"/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5" borderId="0" xfId="0" applyFont="1" applyFill="1" applyAlignment="1">
      <alignment horizontal="center" vertical="center"/>
    </xf>
    <xf numFmtId="0" fontId="0" fillId="5" borderId="0" xfId="0" applyFill="1"/>
    <xf numFmtId="0" fontId="6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5" borderId="1" xfId="0" applyFill="1" applyBorder="1"/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0" xfId="0" applyFill="1" applyBorder="1"/>
    <xf numFmtId="0" fontId="0" fillId="5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R83"/>
  <sheetViews>
    <sheetView rightToLeft="1" tabSelected="1" workbookViewId="0">
      <selection activeCell="C84" sqref="C84"/>
    </sheetView>
  </sheetViews>
  <sheetFormatPr defaultRowHeight="15" x14ac:dyDescent="0.25"/>
  <cols>
    <col min="2" max="2" width="16.85546875" bestFit="1" customWidth="1"/>
    <col min="8" max="8" width="15.28515625" bestFit="1" customWidth="1"/>
    <col min="10" max="10" width="16.85546875" bestFit="1" customWidth="1"/>
    <col min="14" max="14" width="15.28515625" bestFit="1" customWidth="1"/>
  </cols>
  <sheetData>
    <row r="4" spans="1:18" ht="23.25" x14ac:dyDescent="0.25">
      <c r="A4" s="1" t="s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23.25" x14ac:dyDescent="0.25">
      <c r="A5" s="2"/>
      <c r="B5" s="2"/>
      <c r="C5" s="2"/>
      <c r="D5" s="2"/>
      <c r="E5" s="2"/>
      <c r="F5" s="2"/>
      <c r="G5" s="2"/>
      <c r="H5" s="2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ht="23.25" x14ac:dyDescent="0.25">
      <c r="A6" s="2"/>
      <c r="B6" s="4" t="s">
        <v>7</v>
      </c>
      <c r="C6" s="4"/>
      <c r="D6" s="4"/>
      <c r="E6" s="4"/>
      <c r="F6" s="4"/>
      <c r="G6" s="2"/>
      <c r="H6" s="2"/>
      <c r="I6" s="3"/>
      <c r="J6" s="4" t="s">
        <v>8</v>
      </c>
      <c r="K6" s="4"/>
      <c r="L6" s="4"/>
      <c r="M6" s="4"/>
      <c r="N6" s="4"/>
      <c r="O6" s="3"/>
      <c r="P6" s="3"/>
      <c r="Q6" s="3"/>
      <c r="R6" s="3"/>
    </row>
    <row r="7" spans="1:18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ht="18" customHeight="1" x14ac:dyDescent="0.25">
      <c r="A9" s="3"/>
      <c r="B9" s="5" t="s">
        <v>0</v>
      </c>
      <c r="C9" s="6"/>
      <c r="D9" s="6"/>
      <c r="E9" s="6"/>
      <c r="F9" s="7"/>
      <c r="G9" s="3"/>
      <c r="H9" s="3"/>
      <c r="I9" s="3"/>
      <c r="J9" s="5" t="s">
        <v>0</v>
      </c>
      <c r="K9" s="6"/>
      <c r="L9" s="6"/>
      <c r="M9" s="6"/>
      <c r="N9" s="7"/>
      <c r="O9" s="3"/>
      <c r="P9" s="3"/>
      <c r="Q9" s="3"/>
      <c r="R9" s="3"/>
    </row>
    <row r="10" spans="1:18" ht="15" customHeight="1" x14ac:dyDescent="0.25">
      <c r="A10" s="3"/>
      <c r="B10" s="8"/>
      <c r="C10" s="9"/>
      <c r="D10" s="9"/>
      <c r="E10" s="9"/>
      <c r="F10" s="10"/>
      <c r="G10" s="3"/>
      <c r="H10" s="3"/>
      <c r="I10" s="3"/>
      <c r="J10" s="8"/>
      <c r="K10" s="9"/>
      <c r="L10" s="9"/>
      <c r="M10" s="9"/>
      <c r="N10" s="10"/>
      <c r="O10" s="3"/>
      <c r="P10" s="3"/>
      <c r="Q10" s="3"/>
      <c r="R10" s="3"/>
    </row>
    <row r="11" spans="1:18" x14ac:dyDescent="0.25">
      <c r="A11" s="3"/>
      <c r="B11" s="11" t="s">
        <v>2</v>
      </c>
      <c r="C11" s="12">
        <v>0</v>
      </c>
      <c r="D11" s="13"/>
      <c r="E11" s="13" t="s">
        <v>6</v>
      </c>
      <c r="F11" s="14"/>
      <c r="G11" s="3"/>
      <c r="H11" s="3"/>
      <c r="I11" s="3"/>
      <c r="J11" s="11" t="s">
        <v>2</v>
      </c>
      <c r="K11" s="12">
        <v>0</v>
      </c>
      <c r="L11" s="13"/>
      <c r="M11" s="13" t="s">
        <v>6</v>
      </c>
      <c r="N11" s="14"/>
      <c r="O11" s="3"/>
      <c r="P11" s="3"/>
      <c r="Q11" s="3"/>
      <c r="R11" s="3"/>
    </row>
    <row r="12" spans="1:18" x14ac:dyDescent="0.25">
      <c r="A12" s="3"/>
      <c r="B12" s="11" t="s">
        <v>3</v>
      </c>
      <c r="C12" s="12">
        <v>0</v>
      </c>
      <c r="D12" s="13"/>
      <c r="E12" s="13" t="s">
        <v>6</v>
      </c>
      <c r="F12" s="14"/>
      <c r="G12" s="3"/>
      <c r="H12" s="3"/>
      <c r="I12" s="3"/>
      <c r="J12" s="11" t="s">
        <v>3</v>
      </c>
      <c r="K12" s="12">
        <v>0</v>
      </c>
      <c r="L12" s="13"/>
      <c r="M12" s="13" t="s">
        <v>6</v>
      </c>
      <c r="N12" s="14"/>
      <c r="O12" s="3"/>
      <c r="P12" s="3"/>
      <c r="Q12" s="3"/>
      <c r="R12" s="3"/>
    </row>
    <row r="13" spans="1:18" x14ac:dyDescent="0.25">
      <c r="A13" s="3"/>
      <c r="B13" s="11" t="s">
        <v>4</v>
      </c>
      <c r="C13" s="12">
        <f>(5*C12*0.5)+((C11-5)*C12)</f>
        <v>0</v>
      </c>
      <c r="D13" s="13"/>
      <c r="E13" s="13" t="s">
        <v>6</v>
      </c>
      <c r="F13" s="14"/>
      <c r="G13" s="3"/>
      <c r="H13" s="3"/>
      <c r="I13" s="3"/>
      <c r="J13" s="11" t="s">
        <v>4</v>
      </c>
      <c r="K13" s="12">
        <f>(K11*K12*0.5)</f>
        <v>0</v>
      </c>
      <c r="L13" s="13"/>
      <c r="M13" s="13" t="s">
        <v>6</v>
      </c>
      <c r="N13" s="14"/>
      <c r="O13" s="3"/>
      <c r="P13" s="3"/>
      <c r="Q13" s="3"/>
      <c r="R13" s="3"/>
    </row>
    <row r="14" spans="1:18" x14ac:dyDescent="0.25">
      <c r="A14" s="3"/>
      <c r="B14" s="15"/>
      <c r="C14" s="16"/>
      <c r="D14" s="16"/>
      <c r="E14" s="16"/>
      <c r="F14" s="16"/>
      <c r="G14" s="3"/>
      <c r="H14" s="3"/>
      <c r="I14" s="3"/>
      <c r="J14" s="15"/>
      <c r="K14" s="16"/>
      <c r="L14" s="16"/>
      <c r="M14" s="16"/>
      <c r="N14" s="16"/>
      <c r="O14" s="3"/>
      <c r="P14" s="3"/>
      <c r="Q14" s="3"/>
      <c r="R14" s="3"/>
    </row>
    <row r="15" spans="1:18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ht="18" customHeight="1" x14ac:dyDescent="0.25">
      <c r="A16" s="3"/>
      <c r="B16" s="5" t="s">
        <v>5</v>
      </c>
      <c r="C16" s="6"/>
      <c r="D16" s="6"/>
      <c r="E16" s="6"/>
      <c r="F16" s="7"/>
      <c r="G16" s="3"/>
      <c r="H16" s="3"/>
      <c r="I16" s="3"/>
      <c r="J16" s="5" t="s">
        <v>5</v>
      </c>
      <c r="K16" s="6"/>
      <c r="L16" s="6"/>
      <c r="M16" s="6"/>
      <c r="N16" s="7"/>
      <c r="O16" s="3"/>
      <c r="P16" s="3"/>
      <c r="Q16" s="3"/>
      <c r="R16" s="3"/>
    </row>
    <row r="17" spans="1:18" ht="15" customHeight="1" x14ac:dyDescent="0.25">
      <c r="A17" s="3"/>
      <c r="B17" s="8"/>
      <c r="C17" s="9"/>
      <c r="D17" s="9"/>
      <c r="E17" s="9"/>
      <c r="F17" s="10"/>
      <c r="G17" s="3"/>
      <c r="H17" s="3"/>
      <c r="I17" s="3"/>
      <c r="J17" s="8"/>
      <c r="K17" s="9"/>
      <c r="L17" s="9"/>
      <c r="M17" s="9"/>
      <c r="N17" s="10"/>
      <c r="O17" s="3"/>
      <c r="P17" s="3"/>
      <c r="Q17" s="3"/>
      <c r="R17" s="3"/>
    </row>
    <row r="18" spans="1:18" x14ac:dyDescent="0.25">
      <c r="A18" s="3"/>
      <c r="B18" s="11" t="s">
        <v>2</v>
      </c>
      <c r="C18" s="12">
        <v>0</v>
      </c>
      <c r="D18" s="13"/>
      <c r="E18" s="13" t="s">
        <v>14</v>
      </c>
      <c r="F18" s="14"/>
      <c r="G18" s="3"/>
      <c r="H18" s="3"/>
      <c r="I18" s="3"/>
      <c r="J18" s="11" t="s">
        <v>2</v>
      </c>
      <c r="K18" s="12">
        <v>0</v>
      </c>
      <c r="L18" s="13"/>
      <c r="M18" s="13" t="s">
        <v>14</v>
      </c>
      <c r="N18" s="14"/>
      <c r="O18" s="3"/>
      <c r="P18" s="3"/>
      <c r="Q18" s="3"/>
      <c r="R18" s="3"/>
    </row>
    <row r="19" spans="1:18" x14ac:dyDescent="0.25">
      <c r="A19" s="3"/>
      <c r="B19" s="11" t="s">
        <v>3</v>
      </c>
      <c r="C19" s="12">
        <v>0</v>
      </c>
      <c r="D19" s="13"/>
      <c r="E19" s="13" t="s">
        <v>6</v>
      </c>
      <c r="F19" s="14"/>
      <c r="G19" s="3"/>
      <c r="H19" s="3"/>
      <c r="I19" s="3"/>
      <c r="J19" s="11" t="s">
        <v>3</v>
      </c>
      <c r="K19" s="12">
        <v>0</v>
      </c>
      <c r="L19" s="13"/>
      <c r="M19" s="13" t="s">
        <v>6</v>
      </c>
      <c r="N19" s="14"/>
      <c r="O19" s="3"/>
      <c r="P19" s="3"/>
      <c r="Q19" s="3"/>
      <c r="R19" s="3"/>
    </row>
    <row r="20" spans="1:18" x14ac:dyDescent="0.25">
      <c r="A20" s="3"/>
      <c r="B20" s="11" t="s">
        <v>4</v>
      </c>
      <c r="C20" s="12">
        <f>(5*C19*(1/3))+((C18-5)*C19*0.5)</f>
        <v>0</v>
      </c>
      <c r="D20" s="13"/>
      <c r="E20" s="13" t="s">
        <v>6</v>
      </c>
      <c r="F20" s="14"/>
      <c r="G20" s="3"/>
      <c r="H20" s="3"/>
      <c r="I20" s="3"/>
      <c r="J20" s="11" t="s">
        <v>4</v>
      </c>
      <c r="K20" s="12">
        <f>(K18*K19*(1/3))</f>
        <v>0</v>
      </c>
      <c r="L20" s="13"/>
      <c r="M20" s="13" t="s">
        <v>6</v>
      </c>
      <c r="N20" s="14"/>
      <c r="O20" s="3"/>
      <c r="P20" s="3"/>
      <c r="Q20" s="3"/>
      <c r="R20" s="3"/>
    </row>
    <row r="24" spans="1:18" ht="23.25" x14ac:dyDescent="0.25">
      <c r="A24" s="17" t="s">
        <v>9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1:18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1:18" ht="18.75" x14ac:dyDescent="0.3">
      <c r="A26" s="18"/>
      <c r="B26" s="19" t="s">
        <v>15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</row>
    <row r="27" spans="1:18" ht="15.75" x14ac:dyDescent="0.25">
      <c r="A27" s="18"/>
      <c r="B27" s="20" t="s">
        <v>10</v>
      </c>
      <c r="C27" s="20"/>
      <c r="D27" s="20"/>
      <c r="E27" s="20"/>
      <c r="F27" s="20"/>
      <c r="G27" s="21"/>
      <c r="H27" s="20" t="s">
        <v>11</v>
      </c>
      <c r="I27" s="20"/>
      <c r="J27" s="20"/>
      <c r="K27" s="20"/>
      <c r="L27" s="20"/>
      <c r="M27" s="18"/>
      <c r="N27" s="20" t="s">
        <v>12</v>
      </c>
      <c r="O27" s="20"/>
      <c r="P27" s="20"/>
      <c r="Q27" s="20"/>
      <c r="R27" s="20"/>
    </row>
    <row r="28" spans="1:18" ht="15.75" x14ac:dyDescent="0.25">
      <c r="A28" s="18"/>
      <c r="B28" s="22"/>
      <c r="C28" s="22"/>
      <c r="D28" s="22"/>
      <c r="E28" s="22"/>
      <c r="F28" s="22"/>
      <c r="G28" s="21"/>
      <c r="H28" s="22"/>
      <c r="I28" s="22"/>
      <c r="J28" s="22"/>
      <c r="K28" s="22"/>
      <c r="L28" s="22"/>
      <c r="M28" s="18"/>
      <c r="N28" s="22"/>
      <c r="O28" s="22"/>
      <c r="P28" s="22"/>
      <c r="Q28" s="22"/>
      <c r="R28" s="22"/>
    </row>
    <row r="29" spans="1:18" ht="15.75" x14ac:dyDescent="0.25">
      <c r="A29" s="18"/>
      <c r="B29" s="23" t="s">
        <v>2</v>
      </c>
      <c r="C29" s="24">
        <v>0</v>
      </c>
      <c r="D29" s="25"/>
      <c r="E29" s="25" t="s">
        <v>14</v>
      </c>
      <c r="F29" s="26"/>
      <c r="G29" s="22"/>
      <c r="H29" s="23" t="s">
        <v>2</v>
      </c>
      <c r="I29" s="24">
        <v>0</v>
      </c>
      <c r="J29" s="25"/>
      <c r="K29" s="25" t="s">
        <v>14</v>
      </c>
      <c r="L29" s="26"/>
      <c r="M29" s="18"/>
      <c r="N29" s="23" t="s">
        <v>2</v>
      </c>
      <c r="O29" s="24">
        <v>0</v>
      </c>
      <c r="P29" s="25"/>
      <c r="Q29" s="25" t="s">
        <v>14</v>
      </c>
      <c r="R29" s="26"/>
    </row>
    <row r="30" spans="1:18" x14ac:dyDescent="0.25">
      <c r="A30" s="18"/>
      <c r="B30" s="23" t="s">
        <v>13</v>
      </c>
      <c r="C30" s="27">
        <v>0</v>
      </c>
      <c r="D30" s="27"/>
      <c r="E30" s="27" t="s">
        <v>6</v>
      </c>
      <c r="F30" s="27"/>
      <c r="G30" s="18"/>
      <c r="H30" s="23" t="s">
        <v>13</v>
      </c>
      <c r="I30" s="27">
        <v>0</v>
      </c>
      <c r="J30" s="27"/>
      <c r="K30" s="27" t="s">
        <v>6</v>
      </c>
      <c r="L30" s="27"/>
      <c r="M30" s="18"/>
      <c r="N30" s="23" t="s">
        <v>13</v>
      </c>
      <c r="O30" s="27">
        <v>0</v>
      </c>
      <c r="P30" s="27"/>
      <c r="Q30" s="27" t="s">
        <v>6</v>
      </c>
      <c r="R30" s="27"/>
    </row>
    <row r="31" spans="1:18" x14ac:dyDescent="0.25">
      <c r="A31" s="18"/>
      <c r="B31" s="23" t="s">
        <v>4</v>
      </c>
      <c r="C31" s="24">
        <f>0.5*(C29*C30*0.5)</f>
        <v>0</v>
      </c>
      <c r="D31" s="25"/>
      <c r="E31" s="27" t="s">
        <v>6</v>
      </c>
      <c r="F31" s="27"/>
      <c r="G31" s="18"/>
      <c r="H31" s="23" t="s">
        <v>4</v>
      </c>
      <c r="I31" s="24">
        <f>(2/3)*((5*I30*0.5)+((I29-5)*I30))</f>
        <v>0</v>
      </c>
      <c r="J31" s="25"/>
      <c r="K31" s="27" t="s">
        <v>6</v>
      </c>
      <c r="L31" s="27"/>
      <c r="M31" s="18"/>
      <c r="N31" s="23" t="s">
        <v>4</v>
      </c>
      <c r="O31" s="24">
        <f>(5*O30*0.5)+((O29-5)*O30)</f>
        <v>0</v>
      </c>
      <c r="P31" s="25"/>
      <c r="Q31" s="27" t="s">
        <v>6</v>
      </c>
      <c r="R31" s="27"/>
    </row>
    <row r="32" spans="1:18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</row>
    <row r="33" spans="1:18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ht="18.75" x14ac:dyDescent="0.3">
      <c r="A34" s="18"/>
      <c r="B34" s="19" t="s">
        <v>16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</row>
    <row r="35" spans="1:18" ht="15.75" x14ac:dyDescent="0.25">
      <c r="A35" s="18"/>
      <c r="B35" s="20" t="s">
        <v>10</v>
      </c>
      <c r="C35" s="20"/>
      <c r="D35" s="20"/>
      <c r="E35" s="20"/>
      <c r="F35" s="20"/>
      <c r="G35" s="21"/>
      <c r="H35" s="20" t="s">
        <v>11</v>
      </c>
      <c r="I35" s="20"/>
      <c r="J35" s="20"/>
      <c r="K35" s="20"/>
      <c r="L35" s="20"/>
      <c r="M35" s="18"/>
      <c r="N35" s="20" t="s">
        <v>12</v>
      </c>
      <c r="O35" s="20"/>
      <c r="P35" s="20"/>
      <c r="Q35" s="20"/>
      <c r="R35" s="20"/>
    </row>
    <row r="36" spans="1:18" ht="15.75" x14ac:dyDescent="0.25">
      <c r="A36" s="18"/>
      <c r="B36" s="22"/>
      <c r="C36" s="22"/>
      <c r="D36" s="22"/>
      <c r="E36" s="22"/>
      <c r="F36" s="22"/>
      <c r="G36" s="21"/>
      <c r="H36" s="22"/>
      <c r="I36" s="22"/>
      <c r="J36" s="22"/>
      <c r="K36" s="22"/>
      <c r="L36" s="22"/>
      <c r="M36" s="18"/>
      <c r="N36" s="22"/>
      <c r="O36" s="22"/>
      <c r="P36" s="22"/>
      <c r="Q36" s="22"/>
      <c r="R36" s="22"/>
    </row>
    <row r="37" spans="1:18" ht="15.75" x14ac:dyDescent="0.25">
      <c r="A37" s="18"/>
      <c r="B37" s="23" t="s">
        <v>2</v>
      </c>
      <c r="C37" s="24">
        <v>0</v>
      </c>
      <c r="D37" s="25"/>
      <c r="E37" s="25" t="s">
        <v>14</v>
      </c>
      <c r="F37" s="26"/>
      <c r="G37" s="22"/>
      <c r="H37" s="23" t="s">
        <v>2</v>
      </c>
      <c r="I37" s="24">
        <v>0</v>
      </c>
      <c r="J37" s="25"/>
      <c r="K37" s="25" t="s">
        <v>14</v>
      </c>
      <c r="L37" s="26"/>
      <c r="M37" s="18"/>
      <c r="N37" s="23" t="s">
        <v>2</v>
      </c>
      <c r="O37" s="24">
        <v>0</v>
      </c>
      <c r="P37" s="25"/>
      <c r="Q37" s="25" t="s">
        <v>14</v>
      </c>
      <c r="R37" s="26"/>
    </row>
    <row r="38" spans="1:18" x14ac:dyDescent="0.25">
      <c r="A38" s="18"/>
      <c r="B38" s="23" t="s">
        <v>13</v>
      </c>
      <c r="C38" s="27">
        <v>0</v>
      </c>
      <c r="D38" s="27"/>
      <c r="E38" s="27" t="s">
        <v>6</v>
      </c>
      <c r="F38" s="27"/>
      <c r="G38" s="18"/>
      <c r="H38" s="23" t="s">
        <v>13</v>
      </c>
      <c r="I38" s="27">
        <v>0</v>
      </c>
      <c r="J38" s="27"/>
      <c r="K38" s="27" t="s">
        <v>6</v>
      </c>
      <c r="L38" s="27"/>
      <c r="M38" s="18"/>
      <c r="N38" s="23" t="s">
        <v>13</v>
      </c>
      <c r="O38" s="27">
        <v>0</v>
      </c>
      <c r="P38" s="27"/>
      <c r="Q38" s="27" t="s">
        <v>6</v>
      </c>
      <c r="R38" s="27"/>
    </row>
    <row r="39" spans="1:18" x14ac:dyDescent="0.25">
      <c r="A39" s="18"/>
      <c r="B39" s="23" t="s">
        <v>4</v>
      </c>
      <c r="C39" s="24">
        <f>0.5*(5*C38*(1/3))+((C37-5)*C38*0.5)</f>
        <v>0</v>
      </c>
      <c r="D39" s="25"/>
      <c r="E39" s="27" t="s">
        <v>6</v>
      </c>
      <c r="F39" s="27"/>
      <c r="G39" s="18"/>
      <c r="H39" s="23" t="s">
        <v>4</v>
      </c>
      <c r="I39" s="24">
        <f>(2/3)*(I37*I38*(1/3))</f>
        <v>0</v>
      </c>
      <c r="J39" s="25"/>
      <c r="K39" s="27" t="s">
        <v>6</v>
      </c>
      <c r="L39" s="27"/>
      <c r="M39" s="18"/>
      <c r="N39" s="23" t="s">
        <v>4</v>
      </c>
      <c r="O39" s="24">
        <f>(O37*O38*(1/3))</f>
        <v>0</v>
      </c>
      <c r="P39" s="25"/>
      <c r="Q39" s="27" t="s">
        <v>6</v>
      </c>
      <c r="R39" s="27"/>
    </row>
    <row r="43" spans="1:18" ht="23.25" x14ac:dyDescent="0.25">
      <c r="A43" s="28" t="s">
        <v>20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</row>
    <row r="44" spans="1:18" ht="23.25" x14ac:dyDescent="0.25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</row>
    <row r="45" spans="1:18" ht="15.75" x14ac:dyDescent="0.25">
      <c r="A45" s="30"/>
      <c r="B45" s="31" t="s">
        <v>18</v>
      </c>
      <c r="C45" s="31"/>
      <c r="D45" s="31"/>
      <c r="E45" s="31"/>
      <c r="F45" s="31"/>
      <c r="G45" s="30"/>
      <c r="H45" s="30"/>
      <c r="I45" s="30"/>
      <c r="J45" s="31" t="s">
        <v>19</v>
      </c>
      <c r="K45" s="31"/>
      <c r="L45" s="31"/>
      <c r="M45" s="31"/>
      <c r="N45" s="31"/>
      <c r="O45" s="30"/>
      <c r="P45" s="30"/>
      <c r="Q45" s="30"/>
      <c r="R45" s="30"/>
    </row>
    <row r="46" spans="1:18" x14ac:dyDescent="0.25">
      <c r="A46" s="30"/>
      <c r="B46" s="32" t="s">
        <v>2</v>
      </c>
      <c r="C46" s="33">
        <v>0</v>
      </c>
      <c r="D46" s="34"/>
      <c r="E46" s="34" t="s">
        <v>14</v>
      </c>
      <c r="F46" s="35"/>
      <c r="G46" s="30"/>
      <c r="H46" s="30"/>
      <c r="I46" s="30"/>
      <c r="J46" s="32" t="s">
        <v>2</v>
      </c>
      <c r="K46" s="33">
        <v>0</v>
      </c>
      <c r="L46" s="34"/>
      <c r="M46" s="34" t="s">
        <v>14</v>
      </c>
      <c r="N46" s="35"/>
      <c r="O46" s="30"/>
      <c r="P46" s="30"/>
      <c r="Q46" s="30"/>
      <c r="R46" s="30"/>
    </row>
    <row r="47" spans="1:18" x14ac:dyDescent="0.25">
      <c r="A47" s="30"/>
      <c r="B47" s="32" t="s">
        <v>17</v>
      </c>
      <c r="C47" s="36">
        <v>0</v>
      </c>
      <c r="D47" s="36"/>
      <c r="E47" s="36" t="s">
        <v>6</v>
      </c>
      <c r="F47" s="36"/>
      <c r="G47" s="30"/>
      <c r="H47" s="30"/>
      <c r="I47" s="30"/>
      <c r="J47" s="32" t="s">
        <v>17</v>
      </c>
      <c r="K47" s="36">
        <v>0</v>
      </c>
      <c r="L47" s="36"/>
      <c r="M47" s="36" t="s">
        <v>6</v>
      </c>
      <c r="N47" s="36"/>
      <c r="O47" s="30"/>
      <c r="P47" s="30"/>
      <c r="Q47" s="30"/>
      <c r="R47" s="30"/>
    </row>
    <row r="48" spans="1:18" x14ac:dyDescent="0.25">
      <c r="A48" s="30"/>
      <c r="B48" s="32" t="s">
        <v>4</v>
      </c>
      <c r="C48" s="33">
        <f>C47*C46</f>
        <v>0</v>
      </c>
      <c r="D48" s="34"/>
      <c r="E48" s="36" t="s">
        <v>6</v>
      </c>
      <c r="F48" s="36"/>
      <c r="G48" s="30"/>
      <c r="H48" s="30"/>
      <c r="I48" s="30"/>
      <c r="J48" s="32" t="s">
        <v>4</v>
      </c>
      <c r="K48" s="33">
        <f>18*K47</f>
        <v>0</v>
      </c>
      <c r="L48" s="34"/>
      <c r="M48" s="36" t="s">
        <v>6</v>
      </c>
      <c r="N48" s="36"/>
      <c r="O48" s="30"/>
      <c r="P48" s="30"/>
      <c r="Q48" s="30"/>
      <c r="R48" s="30"/>
    </row>
    <row r="52" spans="1:18" ht="23.25" x14ac:dyDescent="0.25">
      <c r="A52" s="37" t="s">
        <v>21</v>
      </c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</row>
    <row r="53" spans="1:18" x14ac:dyDescent="0.25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</row>
    <row r="54" spans="1:18" x14ac:dyDescent="0.2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</row>
    <row r="55" spans="1:18" ht="18.75" x14ac:dyDescent="0.3">
      <c r="A55" s="38"/>
      <c r="B55" s="39" t="s">
        <v>22</v>
      </c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8"/>
      <c r="N55" s="38"/>
      <c r="O55" s="38"/>
      <c r="P55" s="38"/>
      <c r="Q55" s="38"/>
      <c r="R55" s="38"/>
    </row>
    <row r="56" spans="1:18" x14ac:dyDescent="0.25">
      <c r="A56" s="38"/>
      <c r="B56" s="40" t="s">
        <v>24</v>
      </c>
      <c r="C56" s="40"/>
      <c r="D56" s="40"/>
      <c r="E56" s="40"/>
      <c r="F56" s="40"/>
      <c r="G56" s="38"/>
      <c r="H56" s="40" t="s">
        <v>25</v>
      </c>
      <c r="I56" s="40"/>
      <c r="J56" s="40"/>
      <c r="K56" s="40"/>
      <c r="L56" s="40"/>
      <c r="M56" s="38"/>
      <c r="N56" s="38"/>
      <c r="O56" s="38"/>
      <c r="P56" s="38"/>
      <c r="Q56" s="38"/>
      <c r="R56" s="38"/>
    </row>
    <row r="57" spans="1:18" x14ac:dyDescent="0.25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</row>
    <row r="58" spans="1:18" x14ac:dyDescent="0.25">
      <c r="A58" s="38"/>
      <c r="B58" s="41" t="s">
        <v>2</v>
      </c>
      <c r="C58" s="42">
        <v>0</v>
      </c>
      <c r="D58" s="43"/>
      <c r="E58" s="43" t="s">
        <v>14</v>
      </c>
      <c r="F58" s="44"/>
      <c r="G58" s="38"/>
      <c r="H58" s="41" t="s">
        <v>2</v>
      </c>
      <c r="I58" s="42">
        <v>0</v>
      </c>
      <c r="J58" s="43"/>
      <c r="K58" s="43" t="s">
        <v>14</v>
      </c>
      <c r="L58" s="44"/>
      <c r="M58" s="38"/>
      <c r="N58" s="38"/>
      <c r="O58" s="38"/>
      <c r="P58" s="38"/>
      <c r="Q58" s="38"/>
      <c r="R58" s="38"/>
    </row>
    <row r="59" spans="1:18" x14ac:dyDescent="0.25">
      <c r="A59" s="38"/>
      <c r="B59" s="41" t="s">
        <v>23</v>
      </c>
      <c r="C59" s="45">
        <v>0</v>
      </c>
      <c r="D59" s="45"/>
      <c r="E59" s="45" t="s">
        <v>6</v>
      </c>
      <c r="F59" s="45"/>
      <c r="G59" s="38"/>
      <c r="H59" s="41" t="s">
        <v>23</v>
      </c>
      <c r="I59" s="45">
        <v>0</v>
      </c>
      <c r="J59" s="45"/>
      <c r="K59" s="45" t="s">
        <v>6</v>
      </c>
      <c r="L59" s="45"/>
      <c r="M59" s="38"/>
      <c r="N59" s="38"/>
      <c r="O59" s="38"/>
      <c r="P59" s="38"/>
      <c r="Q59" s="38"/>
      <c r="R59" s="38"/>
    </row>
    <row r="60" spans="1:18" x14ac:dyDescent="0.25">
      <c r="A60" s="38"/>
      <c r="B60" s="41" t="s">
        <v>4</v>
      </c>
      <c r="C60" s="42">
        <f>C58*C59*12*0.1</f>
        <v>0</v>
      </c>
      <c r="D60" s="43"/>
      <c r="E60" s="45" t="s">
        <v>6</v>
      </c>
      <c r="F60" s="45"/>
      <c r="G60" s="38"/>
      <c r="H60" s="41" t="s">
        <v>4</v>
      </c>
      <c r="I60" s="42">
        <f>(5*I59*12*0.1)+((I58-5)*I59*0.12)</f>
        <v>0</v>
      </c>
      <c r="J60" s="43"/>
      <c r="K60" s="45" t="s">
        <v>6</v>
      </c>
      <c r="L60" s="45"/>
      <c r="M60" s="38"/>
      <c r="N60" s="38"/>
      <c r="O60" s="38"/>
      <c r="P60" s="38"/>
      <c r="Q60" s="38"/>
      <c r="R60" s="38"/>
    </row>
    <row r="61" spans="1:18" x14ac:dyDescent="0.25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</row>
    <row r="62" spans="1:18" x14ac:dyDescent="0.25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</row>
    <row r="63" spans="1:18" x14ac:dyDescent="0.25">
      <c r="A63" s="38"/>
      <c r="B63" s="40" t="s">
        <v>26</v>
      </c>
      <c r="C63" s="40"/>
      <c r="D63" s="40"/>
      <c r="E63" s="40"/>
      <c r="F63" s="40"/>
      <c r="G63" s="38"/>
      <c r="H63" s="40" t="s">
        <v>27</v>
      </c>
      <c r="I63" s="40"/>
      <c r="J63" s="40"/>
      <c r="K63" s="40"/>
      <c r="L63" s="40"/>
      <c r="M63" s="38"/>
      <c r="N63" s="38"/>
      <c r="O63" s="38"/>
      <c r="P63" s="38"/>
      <c r="Q63" s="38"/>
      <c r="R63" s="38"/>
    </row>
    <row r="64" spans="1:18" x14ac:dyDescent="0.25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</row>
    <row r="65" spans="1:18" x14ac:dyDescent="0.25">
      <c r="A65" s="38"/>
      <c r="B65" s="41" t="s">
        <v>2</v>
      </c>
      <c r="C65" s="42">
        <v>0</v>
      </c>
      <c r="D65" s="43"/>
      <c r="E65" s="43" t="s">
        <v>14</v>
      </c>
      <c r="F65" s="44"/>
      <c r="G65" s="38"/>
      <c r="H65" s="41" t="s">
        <v>2</v>
      </c>
      <c r="I65" s="42">
        <v>0</v>
      </c>
      <c r="J65" s="43"/>
      <c r="K65" s="43" t="s">
        <v>14</v>
      </c>
      <c r="L65" s="44"/>
      <c r="M65" s="38"/>
      <c r="N65" s="38"/>
      <c r="O65" s="38"/>
      <c r="P65" s="38"/>
      <c r="Q65" s="38"/>
      <c r="R65" s="38"/>
    </row>
    <row r="66" spans="1:18" x14ac:dyDescent="0.25">
      <c r="A66" s="38"/>
      <c r="B66" s="41" t="s">
        <v>23</v>
      </c>
      <c r="C66" s="45">
        <v>0</v>
      </c>
      <c r="D66" s="45"/>
      <c r="E66" s="45" t="s">
        <v>6</v>
      </c>
      <c r="F66" s="45"/>
      <c r="G66" s="38"/>
      <c r="H66" s="41" t="s">
        <v>23</v>
      </c>
      <c r="I66" s="45">
        <v>0</v>
      </c>
      <c r="J66" s="45"/>
      <c r="K66" s="45" t="s">
        <v>6</v>
      </c>
      <c r="L66" s="45"/>
      <c r="M66" s="38"/>
      <c r="N66" s="38"/>
      <c r="O66" s="38"/>
      <c r="P66" s="38"/>
      <c r="Q66" s="38"/>
      <c r="R66" s="38"/>
    </row>
    <row r="67" spans="1:18" x14ac:dyDescent="0.25">
      <c r="A67" s="38"/>
      <c r="B67" s="41" t="s">
        <v>4</v>
      </c>
      <c r="C67" s="42">
        <f>(5*C66*12*0.1)+(5*C66*0.12)+((C65-10)*C66*0.15)</f>
        <v>0</v>
      </c>
      <c r="D67" s="43"/>
      <c r="E67" s="45" t="s">
        <v>6</v>
      </c>
      <c r="F67" s="45"/>
      <c r="G67" s="38"/>
      <c r="H67" s="41" t="s">
        <v>4</v>
      </c>
      <c r="I67" s="42">
        <f>(5*I66*12*0.1)+(5*I66*0.12)+(5*I66*0.15)+((I65-15)*I66*0.2)</f>
        <v>0</v>
      </c>
      <c r="J67" s="43"/>
      <c r="K67" s="45" t="s">
        <v>6</v>
      </c>
      <c r="L67" s="45"/>
      <c r="M67" s="38"/>
      <c r="N67" s="38"/>
      <c r="O67" s="38"/>
      <c r="P67" s="38"/>
      <c r="Q67" s="38"/>
      <c r="R67" s="38"/>
    </row>
    <row r="68" spans="1:18" x14ac:dyDescent="0.25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</row>
    <row r="69" spans="1:18" x14ac:dyDescent="0.25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</row>
    <row r="70" spans="1:18" x14ac:dyDescent="0.25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</row>
    <row r="71" spans="1:18" ht="18.75" x14ac:dyDescent="0.3">
      <c r="A71" s="38"/>
      <c r="B71" s="39" t="s">
        <v>28</v>
      </c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8"/>
      <c r="N71" s="38"/>
      <c r="O71" s="38"/>
      <c r="P71" s="38"/>
      <c r="Q71" s="38"/>
      <c r="R71" s="38"/>
    </row>
    <row r="72" spans="1:18" x14ac:dyDescent="0.25">
      <c r="A72" s="38"/>
      <c r="B72" s="40" t="s">
        <v>24</v>
      </c>
      <c r="C72" s="40"/>
      <c r="D72" s="40"/>
      <c r="E72" s="40"/>
      <c r="F72" s="40"/>
      <c r="G72" s="38"/>
      <c r="H72" s="40" t="s">
        <v>25</v>
      </c>
      <c r="I72" s="40"/>
      <c r="J72" s="40"/>
      <c r="K72" s="40"/>
      <c r="L72" s="40"/>
      <c r="M72" s="38"/>
      <c r="N72" s="38"/>
      <c r="O72" s="38"/>
      <c r="P72" s="38"/>
      <c r="Q72" s="38"/>
      <c r="R72" s="38"/>
    </row>
    <row r="73" spans="1:18" x14ac:dyDescent="0.25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</row>
    <row r="74" spans="1:18" x14ac:dyDescent="0.25">
      <c r="A74" s="38"/>
      <c r="B74" s="41" t="s">
        <v>2</v>
      </c>
      <c r="C74" s="42">
        <v>0</v>
      </c>
      <c r="D74" s="43"/>
      <c r="E74" s="43" t="s">
        <v>14</v>
      </c>
      <c r="F74" s="44"/>
      <c r="G74" s="38"/>
      <c r="H74" s="41" t="s">
        <v>2</v>
      </c>
      <c r="I74" s="42">
        <v>0</v>
      </c>
      <c r="J74" s="43"/>
      <c r="K74" s="43" t="s">
        <v>14</v>
      </c>
      <c r="L74" s="44"/>
      <c r="M74" s="38"/>
      <c r="N74" s="38"/>
      <c r="O74" s="38"/>
      <c r="P74" s="38"/>
      <c r="Q74" s="38"/>
      <c r="R74" s="38"/>
    </row>
    <row r="75" spans="1:18" x14ac:dyDescent="0.25">
      <c r="A75" s="38"/>
      <c r="B75" s="41" t="s">
        <v>23</v>
      </c>
      <c r="C75" s="45">
        <v>0</v>
      </c>
      <c r="D75" s="45"/>
      <c r="E75" s="45" t="s">
        <v>6</v>
      </c>
      <c r="F75" s="45"/>
      <c r="G75" s="38"/>
      <c r="H75" s="41" t="s">
        <v>23</v>
      </c>
      <c r="I75" s="45">
        <v>0</v>
      </c>
      <c r="J75" s="45"/>
      <c r="K75" s="45" t="s">
        <v>6</v>
      </c>
      <c r="L75" s="45"/>
      <c r="M75" s="38"/>
      <c r="N75" s="38"/>
      <c r="O75" s="38"/>
      <c r="P75" s="38"/>
      <c r="Q75" s="38"/>
      <c r="R75" s="38"/>
    </row>
    <row r="76" spans="1:18" x14ac:dyDescent="0.25">
      <c r="A76" s="38"/>
      <c r="B76" s="41" t="s">
        <v>4</v>
      </c>
      <c r="C76" s="42">
        <f>C74*C75*1.5</f>
        <v>0</v>
      </c>
      <c r="D76" s="43"/>
      <c r="E76" s="45" t="s">
        <v>6</v>
      </c>
      <c r="F76" s="45"/>
      <c r="G76" s="38"/>
      <c r="H76" s="41" t="s">
        <v>4</v>
      </c>
      <c r="I76" s="42">
        <f>(5*I75*1.5)+((I74-5)*I75*2)</f>
        <v>0</v>
      </c>
      <c r="J76" s="43"/>
      <c r="K76" s="45" t="s">
        <v>6</v>
      </c>
      <c r="L76" s="45"/>
      <c r="M76" s="38"/>
      <c r="N76" s="38"/>
      <c r="O76" s="38"/>
      <c r="P76" s="38"/>
      <c r="Q76" s="38"/>
      <c r="R76" s="38"/>
    </row>
    <row r="77" spans="1:18" x14ac:dyDescent="0.25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</row>
    <row r="78" spans="1:18" x14ac:dyDescent="0.25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</row>
    <row r="79" spans="1:18" x14ac:dyDescent="0.25">
      <c r="A79" s="38"/>
      <c r="B79" s="40" t="s">
        <v>29</v>
      </c>
      <c r="C79" s="40"/>
      <c r="D79" s="40"/>
      <c r="E79" s="40"/>
      <c r="F79" s="40"/>
      <c r="G79" s="38"/>
      <c r="H79" s="40"/>
      <c r="I79" s="40"/>
      <c r="J79" s="40"/>
      <c r="K79" s="40"/>
      <c r="L79" s="40"/>
      <c r="M79" s="38"/>
      <c r="N79" s="38"/>
      <c r="O79" s="38"/>
      <c r="P79" s="38"/>
      <c r="Q79" s="38"/>
      <c r="R79" s="38"/>
    </row>
    <row r="80" spans="1:18" x14ac:dyDescent="0.25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</row>
    <row r="81" spans="1:18" x14ac:dyDescent="0.25">
      <c r="A81" s="38"/>
      <c r="B81" s="41" t="s">
        <v>2</v>
      </c>
      <c r="C81" s="42">
        <v>0</v>
      </c>
      <c r="D81" s="43"/>
      <c r="E81" s="43" t="s">
        <v>14</v>
      </c>
      <c r="F81" s="44"/>
      <c r="G81" s="38"/>
      <c r="H81" s="46"/>
      <c r="I81" s="47"/>
      <c r="J81" s="47"/>
      <c r="K81" s="47"/>
      <c r="L81" s="47"/>
      <c r="M81" s="38"/>
      <c r="N81" s="38"/>
      <c r="O81" s="38"/>
      <c r="P81" s="38"/>
      <c r="Q81" s="38"/>
      <c r="R81" s="38"/>
    </row>
    <row r="82" spans="1:18" x14ac:dyDescent="0.25">
      <c r="A82" s="38"/>
      <c r="B82" s="41" t="s">
        <v>23</v>
      </c>
      <c r="C82" s="45">
        <v>0</v>
      </c>
      <c r="D82" s="45"/>
      <c r="E82" s="45" t="s">
        <v>6</v>
      </c>
      <c r="F82" s="45"/>
      <c r="G82" s="38"/>
      <c r="H82" s="46"/>
      <c r="I82" s="47"/>
      <c r="J82" s="47"/>
      <c r="K82" s="47"/>
      <c r="L82" s="47"/>
      <c r="M82" s="38"/>
      <c r="N82" s="38"/>
      <c r="O82" s="38"/>
      <c r="P82" s="38"/>
      <c r="Q82" s="38"/>
      <c r="R82" s="38"/>
    </row>
    <row r="83" spans="1:18" x14ac:dyDescent="0.25">
      <c r="A83" s="38"/>
      <c r="B83" s="41" t="s">
        <v>4</v>
      </c>
      <c r="C83" s="42">
        <f>(5*C82*1.5)+((C81-5)*C82*2)+((C81-10)*C82*2.5)</f>
        <v>0</v>
      </c>
      <c r="D83" s="43"/>
      <c r="E83" s="45" t="s">
        <v>6</v>
      </c>
      <c r="F83" s="45"/>
      <c r="G83" s="38"/>
      <c r="H83" s="46"/>
      <c r="I83" s="47"/>
      <c r="J83" s="47"/>
      <c r="K83" s="47"/>
      <c r="L83" s="47"/>
      <c r="M83" s="38"/>
      <c r="N83" s="38"/>
      <c r="O83" s="38"/>
      <c r="P83" s="38"/>
      <c r="Q83" s="38"/>
      <c r="R83" s="38"/>
    </row>
  </sheetData>
  <mergeCells count="150">
    <mergeCell ref="C82:D82"/>
    <mergeCell ref="E82:F82"/>
    <mergeCell ref="I82:J82"/>
    <mergeCell ref="K82:L82"/>
    <mergeCell ref="C83:D83"/>
    <mergeCell ref="E83:F83"/>
    <mergeCell ref="I83:J83"/>
    <mergeCell ref="K83:L83"/>
    <mergeCell ref="B79:F79"/>
    <mergeCell ref="H79:L79"/>
    <mergeCell ref="C81:D81"/>
    <mergeCell ref="E81:F81"/>
    <mergeCell ref="I81:J81"/>
    <mergeCell ref="K81:L81"/>
    <mergeCell ref="C75:D75"/>
    <mergeCell ref="E75:F75"/>
    <mergeCell ref="I75:J75"/>
    <mergeCell ref="K75:L75"/>
    <mergeCell ref="C76:D76"/>
    <mergeCell ref="E76:F76"/>
    <mergeCell ref="I76:J76"/>
    <mergeCell ref="K76:L76"/>
    <mergeCell ref="B55:L55"/>
    <mergeCell ref="B71:L71"/>
    <mergeCell ref="B72:F72"/>
    <mergeCell ref="H72:L72"/>
    <mergeCell ref="C74:D74"/>
    <mergeCell ref="E74:F74"/>
    <mergeCell ref="I74:J74"/>
    <mergeCell ref="K74:L74"/>
    <mergeCell ref="H63:L63"/>
    <mergeCell ref="I65:J65"/>
    <mergeCell ref="K65:L65"/>
    <mergeCell ref="I66:J66"/>
    <mergeCell ref="K66:L66"/>
    <mergeCell ref="I67:J67"/>
    <mergeCell ref="K67:L67"/>
    <mergeCell ref="B63:F63"/>
    <mergeCell ref="C65:D65"/>
    <mergeCell ref="E65:F65"/>
    <mergeCell ref="C66:D66"/>
    <mergeCell ref="E66:F66"/>
    <mergeCell ref="C67:D67"/>
    <mergeCell ref="E67:F67"/>
    <mergeCell ref="I58:J58"/>
    <mergeCell ref="K58:L58"/>
    <mergeCell ref="I59:J59"/>
    <mergeCell ref="K59:L59"/>
    <mergeCell ref="I60:J60"/>
    <mergeCell ref="K60:L60"/>
    <mergeCell ref="A52:R52"/>
    <mergeCell ref="C58:D58"/>
    <mergeCell ref="E58:F58"/>
    <mergeCell ref="C59:D59"/>
    <mergeCell ref="E59:F59"/>
    <mergeCell ref="C60:D60"/>
    <mergeCell ref="E60:F60"/>
    <mergeCell ref="B56:F56"/>
    <mergeCell ref="H56:L56"/>
    <mergeCell ref="C48:D48"/>
    <mergeCell ref="E48:F48"/>
    <mergeCell ref="B45:F45"/>
    <mergeCell ref="J45:N45"/>
    <mergeCell ref="K46:L46"/>
    <mergeCell ref="M46:N46"/>
    <mergeCell ref="K47:L47"/>
    <mergeCell ref="M47:N47"/>
    <mergeCell ref="K48:L48"/>
    <mergeCell ref="M48:N48"/>
    <mergeCell ref="A43:R43"/>
    <mergeCell ref="A4:R4"/>
    <mergeCell ref="C46:D46"/>
    <mergeCell ref="E46:F46"/>
    <mergeCell ref="C47:D47"/>
    <mergeCell ref="E47:F47"/>
    <mergeCell ref="C39:D39"/>
    <mergeCell ref="E39:F39"/>
    <mergeCell ref="I39:J39"/>
    <mergeCell ref="K39:L39"/>
    <mergeCell ref="O39:P39"/>
    <mergeCell ref="Q39:R39"/>
    <mergeCell ref="C38:D38"/>
    <mergeCell ref="E38:F38"/>
    <mergeCell ref="I38:J38"/>
    <mergeCell ref="K38:L38"/>
    <mergeCell ref="O38:P38"/>
    <mergeCell ref="Q38:R38"/>
    <mergeCell ref="C37:D37"/>
    <mergeCell ref="E37:F37"/>
    <mergeCell ref="I37:J37"/>
    <mergeCell ref="K37:L37"/>
    <mergeCell ref="O37:P37"/>
    <mergeCell ref="Q37:R37"/>
    <mergeCell ref="B26:R26"/>
    <mergeCell ref="A24:R24"/>
    <mergeCell ref="B34:R34"/>
    <mergeCell ref="B35:F35"/>
    <mergeCell ref="H35:L35"/>
    <mergeCell ref="N35:R35"/>
    <mergeCell ref="C29:D29"/>
    <mergeCell ref="E29:F29"/>
    <mergeCell ref="I29:J29"/>
    <mergeCell ref="K29:L29"/>
    <mergeCell ref="O29:P29"/>
    <mergeCell ref="Q29:R29"/>
    <mergeCell ref="I30:J30"/>
    <mergeCell ref="K30:L30"/>
    <mergeCell ref="I31:J31"/>
    <mergeCell ref="K31:L31"/>
    <mergeCell ref="N27:R27"/>
    <mergeCell ref="O30:P30"/>
    <mergeCell ref="Q30:R30"/>
    <mergeCell ref="O31:P31"/>
    <mergeCell ref="Q31:R31"/>
    <mergeCell ref="C30:D30"/>
    <mergeCell ref="E30:F30"/>
    <mergeCell ref="C31:D31"/>
    <mergeCell ref="E31:F31"/>
    <mergeCell ref="K20:L20"/>
    <mergeCell ref="M20:N20"/>
    <mergeCell ref="B27:F27"/>
    <mergeCell ref="H27:L27"/>
    <mergeCell ref="K13:L13"/>
    <mergeCell ref="M13:N13"/>
    <mergeCell ref="J16:N17"/>
    <mergeCell ref="K18:L18"/>
    <mergeCell ref="M18:N18"/>
    <mergeCell ref="K19:L19"/>
    <mergeCell ref="M19:N19"/>
    <mergeCell ref="J6:N6"/>
    <mergeCell ref="J9:N10"/>
    <mergeCell ref="K11:L11"/>
    <mergeCell ref="M11:N11"/>
    <mergeCell ref="K12:L12"/>
    <mergeCell ref="M12:N12"/>
    <mergeCell ref="C18:D18"/>
    <mergeCell ref="E18:F18"/>
    <mergeCell ref="C19:D19"/>
    <mergeCell ref="E19:F19"/>
    <mergeCell ref="C20:D20"/>
    <mergeCell ref="E20:F20"/>
    <mergeCell ref="E11:F11"/>
    <mergeCell ref="E12:F12"/>
    <mergeCell ref="E13:F13"/>
    <mergeCell ref="C11:D11"/>
    <mergeCell ref="C12:D12"/>
    <mergeCell ref="C13:D13"/>
    <mergeCell ref="B9:F10"/>
    <mergeCell ref="B16:F17"/>
    <mergeCell ref="B6:F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ورقة1</vt:lpstr>
      <vt:lpstr>ورقة2</vt:lpstr>
    </vt:vector>
  </TitlesOfParts>
  <Company>Microsoft (C)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mouhammad</dc:creator>
  <cp:lastModifiedBy>mouhammad</cp:lastModifiedBy>
  <dcterms:created xsi:type="dcterms:W3CDTF">2023-11-11T14:10:38Z</dcterms:created>
  <dcterms:modified xsi:type="dcterms:W3CDTF">2023-11-11T15:04:47Z</dcterms:modified>
</cp:coreProperties>
</file>